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<sst xmlns="http://schemas.openxmlformats.org/spreadsheetml/2006/main" count="69" uniqueCount="59">
  <si>
    <t>德阳市罗江区人民医院传染病区建设项目 -栏杆专业分包—清单</t>
  </si>
  <si>
    <t>工程名称</t>
  </si>
  <si>
    <t>德阳市罗江区人民医院传染病区建设项目</t>
  </si>
  <si>
    <t>评审方式</t>
  </si>
  <si>
    <t>经评审的最低价法</t>
  </si>
  <si>
    <t>1、单价、总价保留两位小数；
2、若投标单位无法开具≧9%的增值税专用发票，增值税附加税费差部分将计入不含税进入评标。结算时也按此方法将附加税费差额补足。</t>
  </si>
  <si>
    <t>施工地点</t>
  </si>
  <si>
    <t>罗江金山镇</t>
  </si>
  <si>
    <r>
      <rPr>
        <sz val="11"/>
        <rFont val="宋体"/>
        <charset val="134"/>
      </rPr>
      <t xml:space="preserve">投标单位名称： </t>
    </r>
    <r>
      <rPr>
        <u/>
        <sz val="11"/>
        <rFont val="宋体"/>
        <charset val="134"/>
      </rPr>
      <t xml:space="preserve">                       </t>
    </r>
    <r>
      <rPr>
        <sz val="11"/>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</si>
  <si>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</si>
  <si>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</si>
  <si>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</si>
  <si>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</si>
  <si>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</si>
  <si>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</si>
  <si>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</si>
  <si>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</si>
  <si>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</si>
  <si>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</si>
  <si>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φ38实木扶手</t>
  </si>
  <si>
    <t>1.扶手材料种类、规格、品牌：φ38实木扶手
2.固定配件种类：φ12实心拉丝不锈钢（304不锈钢）
3.其他：未尽事宜详见设计图纸</t>
  </si>
  <si>
    <t>m</t>
  </si>
  <si>
    <t xml:space="preserve">
1、按甲方提供场地进场，乙方投标时须踏勘现场。
2、材料规格、型号等必须达到工程量清单要求，所有材料进场必须按图纸规定型号提供合格证等质保资料，按照国家相关验收规范及行业规范、图纸要求提供材料进行施工，没有达到要求的一律不予验收，预埋提前进场，正式施工工期50天。
3、施工、安装、调试中的吊车、施工工具、操作架体、调试设备由乙方自行考虑。
4、施工时对现场成品有保护措施，如有损坏不但要恢复还要进行处罚。
5、中标单位进场前先到公司安全科签订合同方能进场施工，施工时注意临边作业安全，注意吊装和安装过程中的安全隐患。
6、施工时必须无条件服从现场管理人员的指挥和安排，乙方提供安装施工方案报甲方审查后按施工方案实施。</t>
  </si>
  <si>
    <t xml:space="preserve">
本工程单价包工包料，含成品保护规费、安全文明施工费、保险等等所有内容，税金结算时按增值税专用发票税点结算。
</t>
  </si>
  <si>
    <t>金属楼梯栏杆 H=1050</t>
  </si>
  <si>
    <t>1.扶手材料种类、规格、品牌：φ51拉丝不锈钢扶手（304不锈钢），壁厚2mm
2.栏杆材料种类、规格、品牌：25mm*38mm方通、15mm*30mm方通
3.固定配件种类：配套配件
5.其他：未尽事宜详设计图纸</t>
  </si>
  <si>
    <t>不锈钢靠墙扶手</t>
  </si>
  <si>
    <t>1.详西南18J412第60页节点2</t>
  </si>
  <si>
    <t>大便器安全抓杆</t>
  </si>
  <si>
    <t>1.材料品种、规格、品牌、颜色：成品安全抓杆 
2.其它：满足一切设计与规范要求</t>
  </si>
  <si>
    <t>个</t>
  </si>
  <si>
    <t>小便器安全抓杆</t>
  </si>
  <si>
    <t>1.小便器抓杆不锈钢（304不锈钢），做法详西南18J517,P56</t>
  </si>
  <si>
    <t>无障碍卫生间洗手台PVC扶手</t>
  </si>
  <si>
    <t>1.扶手材料种类、规格、品牌：成品PVC扶手 
2.满足设计及规范要求</t>
  </si>
  <si>
    <t>护窗栏杆</t>
  </si>
  <si>
    <t>1.详国标15J403-1-D19-PA6
2.部位综合楼屋面、门诊楼屋面、连廊
3.栏杆高度60cm</t>
  </si>
  <si>
    <t>液氧站围墙钢质花饰大门</t>
  </si>
  <si>
    <t>1.门名称：围墙钢制花饰大门
2.规格及材质：详图集18J812-78-3
3.部位：液氧站</t>
  </si>
  <si>
    <t>m2</t>
  </si>
  <si>
    <t>液氧站围墙栏杆、栏板</t>
  </si>
  <si>
    <t>1.扶手材料种类、规格 ：详西南18J513-17-J27D
2.部位：液氧站围墙</t>
  </si>
  <si>
    <t>总平围墙栏杆</t>
  </si>
  <si>
    <t>1、详设计图
2、部位：总坪围墙</t>
  </si>
  <si>
    <t>装饰钢管 140x140x3</t>
  </si>
  <si>
    <r>
      <t>1.钢材品种、规格 :钢管 140x140x3
2.单根质量：综合考虑
4.安装高度：综合考虑
5.探伤要求：</t>
    </r>
    <r>
      <rPr>
        <b/>
        <sz val="10"/>
        <color indexed="8"/>
        <rFont val="宋体"/>
        <charset val="134"/>
      </rPr>
      <t>射线探伤</t>
    </r>
    <r>
      <rPr>
        <sz val="10"/>
        <color rgb="FF000000"/>
        <rFont val="宋体"/>
        <charset val="134"/>
      </rPr>
      <t xml:space="preserve">
6.油漆品种、刷漆遍数：外刷灰色金属氟碳漆
7.除锈要求：满足设计及相应规范要求
8.防火要求：外露金属构件必须按照规范要求涂刷防火涂料，其耐火极限满足防火规范之要求
</t>
    </r>
  </si>
  <si>
    <t>t</t>
  </si>
  <si>
    <t>成品不锈钢装饰盖板</t>
  </si>
  <si>
    <t>1.套在装饰钢管140*140*3处上下接头不锈钢装饰盖板；
2.油漆品种、刷漆遍数：外刷灰色金属氟碳漆；
3.盖板须密封打胶。</t>
  </si>
  <si>
    <t>屋面检修口成品钢爬梯</t>
  </si>
  <si>
    <t>1.钢材品种、规格：φ20钢筋
2.钢梯形式：成品钢爬梯
3.其他：未尽事宜详见图集西南18J201-119-2</t>
  </si>
  <si>
    <t>招标控制总价（元）不含税</t>
  </si>
  <si>
    <t>427098.57（元）</t>
  </si>
  <si>
    <t>投标总价（元）不含税</t>
  </si>
  <si>
    <r>
      <rPr>
        <u/>
        <sz val="11"/>
        <rFont val="宋体"/>
        <charset val="134"/>
        <scheme val="minor"/>
      </rPr>
      <t xml:space="preserve">                 </t>
    </r>
    <r>
      <rPr>
        <sz val="11"/>
        <rFont val="宋体"/>
        <charset val="134"/>
        <scheme val="minor"/>
      </rPr>
      <t>元</t>
    </r>
  </si>
  <si>
    <r>
      <rPr>
        <sz val="11"/>
        <rFont val="宋体"/>
        <charset val="134"/>
        <scheme val="minor"/>
      </rPr>
      <t>投标单位：</t>
    </r>
    <r>
      <rPr>
        <u/>
        <sz val="11"/>
        <rFont val="宋体"/>
        <charset val="134"/>
        <scheme val="minor"/>
      </rPr>
      <t xml:space="preserve">            （</t>
    </r>
    <r>
      <rPr>
        <sz val="11"/>
        <rFont val="宋体"/>
        <charset val="134"/>
        <scheme val="minor"/>
      </rPr>
      <t>盖单位章）</t>
    </r>
  </si>
  <si>
    <t>投标总价（元）含税</t>
  </si>
  <si>
    <r>
      <rPr>
        <sz val="11"/>
        <rFont val="宋体"/>
        <charset val="134"/>
        <scheme val="minor"/>
      </rPr>
      <t>投标报价所含增值税专用发票税率</t>
    </r>
    <r>
      <rPr>
        <u/>
        <sz val="11"/>
        <rFont val="宋体"/>
        <charset val="134"/>
        <scheme val="minor"/>
      </rPr>
      <t xml:space="preserve">    </t>
    </r>
    <r>
      <rPr>
        <sz val="11"/>
        <rFont val="宋体"/>
        <charset val="134"/>
        <scheme val="minor"/>
      </rPr>
      <t>%</t>
    </r>
  </si>
  <si>
    <t xml:space="preserve">备注：                                                                                                                                                                              
一、付款方式：                                                                                                                                                                             按月进度支付已完工程量的70%；完成总工程量的100%并经竣工验收合格后支付至实际完成工程量的80%；完成竣工结算后支付至结算金额的95%，剩余工程款（含3%质保金）在质保期满后  30 天内付清，质保期壹年，（质保期以竣工验收合格日期起算，且无任何质量缺陷），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七、评审方式：经评审的最低价法。     </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</si>
</sst>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1"/>
      <name val="宋体"/>
      <charset val="134"/>
      <scheme val="minor"/>
    </font>
    <font>
      <sz val="12"/>
      <name val="宋体"/>
      <charset val="134"/>
    </font>
    <font>
      <sz val="10"/>
      <name val="宋体"/>
      <charset val="134"/>
      <scheme val="minor"/>
    </font>
    <font>
      <b/>
      <sz val="11"/>
      <name val="宋体"/>
      <charset val="134"/>
    </font>
    <font>
      <b/>
      <sz val="10"/>
      <name val="宋体"/>
      <charset val="134"/>
    </font>
    <font>
      <sz val="11"/>
      <name val="宋体"/>
      <charset val="134"/>
    </font>
    <font>
      <sz val="10"/>
      <name val="宋体"/>
      <charset val="134"/>
    </font>
    <font>
      <b/>
      <sz val="12"/>
      <color theme="1"/>
      <name val="宋体"/>
      <charset val="134"/>
      <scheme val="minor"/>
    </font>
    <font>
      <sz val="10"/>
      <color indexed="0"/>
      <name val="宋体"/>
      <charset val="134"/>
    </font>
    <font>
      <sz val="10"/>
      <color rgb="FF000000"/>
      <name val="宋体"/>
      <charset val="134"/>
    </font>
    <font>
      <b/>
      <sz val="10"/>
      <color theme="1"/>
      <name val="宋体"/>
      <charset val="134"/>
      <scheme val="minor"/>
    </font>
    <font>
      <u/>
      <sz val="11"/>
      <name val="宋体"/>
      <charset val="134"/>
      <scheme val="minor"/>
    </font>
    <font>
      <sz val="10"/>
      <color rgb="FFFF0000"/>
      <name val="宋体"/>
      <charset val="134"/>
    </font>
    <font>
      <sz val="11"/>
      <color theme="1"/>
      <name val="宋体"/>
      <charset val="0"/>
      <scheme val="minor"/>
    </font>
    <font>
      <i/>
      <sz val="11"/>
      <color rgb="FF7F7F7F"/>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u/>
      <sz val="11"/>
      <name val="宋体"/>
      <charset val="134"/>
    </font>
    <font>
      <b/>
      <sz val="10"/>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9"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4" applyNumberFormat="0" applyFont="0" applyAlignment="0" applyProtection="0">
      <alignment vertical="center"/>
    </xf>
    <xf numFmtId="0" fontId="16"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1" applyNumberFormat="0" applyFill="0" applyAlignment="0" applyProtection="0">
      <alignment vertical="center"/>
    </xf>
    <xf numFmtId="0" fontId="17" fillId="0" borderId="11" applyNumberFormat="0" applyFill="0" applyAlignment="0" applyProtection="0">
      <alignment vertical="center"/>
    </xf>
    <xf numFmtId="0" fontId="16" fillId="19" borderId="0" applyNumberFormat="0" applyBorder="0" applyAlignment="0" applyProtection="0">
      <alignment vertical="center"/>
    </xf>
    <xf numFmtId="0" fontId="24" fillId="0" borderId="13" applyNumberFormat="0" applyFill="0" applyAlignment="0" applyProtection="0">
      <alignment vertical="center"/>
    </xf>
    <xf numFmtId="0" fontId="16" fillId="3" borderId="0" applyNumberFormat="0" applyBorder="0" applyAlignment="0" applyProtection="0">
      <alignment vertical="center"/>
    </xf>
    <xf numFmtId="0" fontId="26" fillId="20" borderId="15" applyNumberFormat="0" applyAlignment="0" applyProtection="0">
      <alignment vertical="center"/>
    </xf>
    <xf numFmtId="0" fontId="27" fillId="20" borderId="12" applyNumberFormat="0" applyAlignment="0" applyProtection="0">
      <alignment vertical="center"/>
    </xf>
    <xf numFmtId="0" fontId="28" fillId="23" borderId="16" applyNumberFormat="0" applyAlignment="0" applyProtection="0">
      <alignment vertical="center"/>
    </xf>
    <xf numFmtId="0" fontId="14" fillId="24" borderId="0" applyNumberFormat="0" applyBorder="0" applyAlignment="0" applyProtection="0">
      <alignment vertical="center"/>
    </xf>
    <xf numFmtId="0" fontId="16" fillId="15" borderId="0" applyNumberFormat="0" applyBorder="0" applyAlignment="0" applyProtection="0">
      <alignment vertical="center"/>
    </xf>
    <xf numFmtId="0" fontId="30" fillId="0" borderId="17" applyNumberFormat="0" applyFill="0" applyAlignment="0" applyProtection="0">
      <alignment vertical="center"/>
    </xf>
    <xf numFmtId="0" fontId="32" fillId="0" borderId="18" applyNumberFormat="0" applyFill="0" applyAlignment="0" applyProtection="0">
      <alignment vertical="center"/>
    </xf>
    <xf numFmtId="0" fontId="33" fillId="27" borderId="0" applyNumberFormat="0" applyBorder="0" applyAlignment="0" applyProtection="0">
      <alignment vertical="center"/>
    </xf>
    <xf numFmtId="0" fontId="31" fillId="26" borderId="0" applyNumberFormat="0" applyBorder="0" applyAlignment="0" applyProtection="0">
      <alignment vertical="center"/>
    </xf>
    <xf numFmtId="0" fontId="14" fillId="14" borderId="0" applyNumberFormat="0" applyBorder="0" applyAlignment="0" applyProtection="0">
      <alignment vertical="center"/>
    </xf>
    <xf numFmtId="0" fontId="16" fillId="22"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6" fillId="11" borderId="0" applyNumberFormat="0" applyBorder="0" applyAlignment="0" applyProtection="0">
      <alignment vertical="center"/>
    </xf>
    <xf numFmtId="0" fontId="16" fillId="17" borderId="0" applyNumberFormat="0" applyBorder="0" applyAlignment="0" applyProtection="0">
      <alignment vertical="center"/>
    </xf>
    <xf numFmtId="0" fontId="14" fillId="7" borderId="0" applyNumberFormat="0" applyBorder="0" applyAlignment="0" applyProtection="0">
      <alignment vertical="center"/>
    </xf>
    <xf numFmtId="0" fontId="14" fillId="28" borderId="0" applyNumberFormat="0" applyBorder="0" applyAlignment="0" applyProtection="0">
      <alignment vertical="center"/>
    </xf>
    <xf numFmtId="0" fontId="16" fillId="30" borderId="0" applyNumberFormat="0" applyBorder="0" applyAlignment="0" applyProtection="0">
      <alignment vertical="center"/>
    </xf>
    <xf numFmtId="0" fontId="14" fillId="2"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4" fillId="32" borderId="0" applyNumberFormat="0" applyBorder="0" applyAlignment="0" applyProtection="0">
      <alignment vertical="center"/>
    </xf>
    <xf numFmtId="0" fontId="16" fillId="13" borderId="0" applyNumberFormat="0" applyBorder="0" applyAlignment="0" applyProtection="0">
      <alignment vertical="center"/>
    </xf>
    <xf numFmtId="0" fontId="29" fillId="0" borderId="0"/>
  </cellStyleXfs>
  <cellXfs count="5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7" fillId="0" borderId="8" xfId="4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176" fontId="7" fillId="0" borderId="8" xfId="4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7" fillId="0" borderId="8" xfId="4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7" xfId="49"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A1" sqref="A1:J1"/>
    </sheetView>
  </sheetViews>
  <sheetFormatPr defaultColWidth="9" defaultRowHeight="13.5"/>
  <cols>
    <col min="1" max="1" width="9" style="1"/>
    <col min="2" max="2" width="20" style="1" customWidth="1"/>
    <col min="3" max="3" width="28" style="1" customWidth="1"/>
    <col min="4" max="4" width="9" style="1"/>
    <col min="5" max="5" width="11.8916666666667" style="4" customWidth="1"/>
    <col min="6" max="6" width="9" style="2" customWidth="1"/>
    <col min="7" max="8" width="9" style="1" customWidth="1"/>
    <col min="9" max="9" width="24.375" style="1" customWidth="1"/>
    <col min="10" max="10" width="20.1333333333333" style="5" customWidth="1"/>
    <col min="11" max="11" width="2.88333333333333" style="1" customWidth="1"/>
    <col min="12" max="16384" width="9" style="1"/>
  </cols>
  <sheetData>
    <row r="1" s="1" customFormat="1" spans="1:10">
      <c r="A1" s="6" t="s">
        <v>0</v>
      </c>
      <c r="B1" s="6"/>
      <c r="C1" s="6"/>
      <c r="D1" s="6"/>
      <c r="E1" s="7"/>
      <c r="F1" s="6"/>
      <c r="G1" s="6"/>
      <c r="H1" s="6"/>
      <c r="I1" s="6"/>
      <c r="J1" s="45"/>
    </row>
    <row r="2" s="1" customFormat="1" ht="38" customHeight="1" spans="1:10">
      <c r="A2" s="8" t="s">
        <v>1</v>
      </c>
      <c r="B2" s="9" t="s">
        <v>2</v>
      </c>
      <c r="C2" s="9"/>
      <c r="D2" s="10" t="s">
        <v>3</v>
      </c>
      <c r="E2" s="11"/>
      <c r="F2" s="8" t="s">
        <v>4</v>
      </c>
      <c r="G2" s="8"/>
      <c r="H2" s="8"/>
      <c r="I2" s="46" t="s">
        <v>5</v>
      </c>
      <c r="J2" s="47"/>
    </row>
    <row r="3" s="1" customFormat="1" ht="60" customHeight="1" spans="1:10">
      <c r="A3" s="12" t="s">
        <v>6</v>
      </c>
      <c r="B3" s="13" t="s">
        <v>7</v>
      </c>
      <c r="C3" s="14"/>
      <c r="D3" s="15" t="s">
        <v>8</v>
      </c>
      <c r="E3" s="16"/>
      <c r="F3" s="17"/>
      <c r="G3" s="18"/>
      <c r="H3" s="19"/>
      <c r="I3" s="47"/>
      <c r="J3" s="47"/>
    </row>
    <row r="4" s="1" customFormat="1" ht="36" spans="1:10">
      <c r="A4" s="20" t="s">
        <v>9</v>
      </c>
      <c r="B4" s="21" t="s">
        <v>10</v>
      </c>
      <c r="C4" s="21" t="s">
        <v>11</v>
      </c>
      <c r="D4" s="21" t="s">
        <v>12</v>
      </c>
      <c r="E4" s="22" t="s">
        <v>13</v>
      </c>
      <c r="F4" s="23" t="s">
        <v>14</v>
      </c>
      <c r="G4" s="23" t="s">
        <v>15</v>
      </c>
      <c r="H4" s="23" t="s">
        <v>16</v>
      </c>
      <c r="I4" s="21" t="s">
        <v>17</v>
      </c>
      <c r="J4" s="48" t="s">
        <v>18</v>
      </c>
    </row>
    <row r="5" s="1" customFormat="1" ht="60" spans="1:10">
      <c r="A5" s="24">
        <v>1</v>
      </c>
      <c r="B5" s="25" t="s">
        <v>19</v>
      </c>
      <c r="C5" s="25" t="s">
        <v>20</v>
      </c>
      <c r="D5" s="26" t="s">
        <v>21</v>
      </c>
      <c r="E5" s="26">
        <f>1344.88+15.36</f>
        <v>1360.24</v>
      </c>
      <c r="F5" s="27">
        <v>77.98</v>
      </c>
      <c r="G5" s="23"/>
      <c r="H5" s="28"/>
      <c r="I5" s="49" t="s">
        <v>22</v>
      </c>
      <c r="J5" s="50" t="s">
        <v>23</v>
      </c>
    </row>
    <row r="6" s="1" customFormat="1" ht="84" spans="1:10">
      <c r="A6" s="24">
        <v>2</v>
      </c>
      <c r="B6" s="25" t="s">
        <v>24</v>
      </c>
      <c r="C6" s="29" t="s">
        <v>25</v>
      </c>
      <c r="D6" s="23" t="s">
        <v>21</v>
      </c>
      <c r="E6" s="23">
        <f>113.22+54</f>
        <v>167.22</v>
      </c>
      <c r="F6" s="27">
        <v>284.4</v>
      </c>
      <c r="G6" s="23"/>
      <c r="H6" s="28"/>
      <c r="I6" s="49"/>
      <c r="J6" s="51"/>
    </row>
    <row r="7" s="1" customFormat="1" ht="14.25" spans="1:10">
      <c r="A7" s="24">
        <v>3</v>
      </c>
      <c r="B7" s="25" t="s">
        <v>26</v>
      </c>
      <c r="C7" s="25" t="s">
        <v>27</v>
      </c>
      <c r="D7" s="26" t="s">
        <v>21</v>
      </c>
      <c r="E7" s="26">
        <f>108.42+50.4</f>
        <v>158.82</v>
      </c>
      <c r="F7" s="27">
        <v>68.81</v>
      </c>
      <c r="G7" s="23"/>
      <c r="H7" s="28"/>
      <c r="I7" s="49"/>
      <c r="J7" s="51"/>
    </row>
    <row r="8" s="1" customFormat="1" ht="36" spans="1:10">
      <c r="A8" s="24">
        <v>4</v>
      </c>
      <c r="B8" s="25" t="s">
        <v>28</v>
      </c>
      <c r="C8" s="25" t="s">
        <v>29</v>
      </c>
      <c r="D8" s="26" t="s">
        <v>30</v>
      </c>
      <c r="E8" s="26">
        <f>2+2</f>
        <v>4</v>
      </c>
      <c r="F8" s="27">
        <v>440.37</v>
      </c>
      <c r="G8" s="23"/>
      <c r="H8" s="28"/>
      <c r="I8" s="49"/>
      <c r="J8" s="51"/>
    </row>
    <row r="9" s="1" customFormat="1" ht="24" spans="1:10">
      <c r="A9" s="24">
        <v>5</v>
      </c>
      <c r="B9" s="25" t="s">
        <v>31</v>
      </c>
      <c r="C9" s="25" t="s">
        <v>32</v>
      </c>
      <c r="D9" s="26" t="s">
        <v>30</v>
      </c>
      <c r="E9" s="26">
        <v>6</v>
      </c>
      <c r="F9" s="27">
        <v>45.46</v>
      </c>
      <c r="G9" s="23"/>
      <c r="H9" s="28"/>
      <c r="I9" s="49"/>
      <c r="J9" s="51"/>
    </row>
    <row r="10" s="1" customFormat="1" ht="36" spans="1:10">
      <c r="A10" s="24">
        <v>6</v>
      </c>
      <c r="B10" s="25" t="s">
        <v>33</v>
      </c>
      <c r="C10" s="25" t="s">
        <v>34</v>
      </c>
      <c r="D10" s="26" t="s">
        <v>21</v>
      </c>
      <c r="E10" s="26">
        <v>1.42</v>
      </c>
      <c r="F10" s="27">
        <v>165.14</v>
      </c>
      <c r="G10" s="23"/>
      <c r="H10" s="28"/>
      <c r="I10" s="49"/>
      <c r="J10" s="51"/>
    </row>
    <row r="11" s="1" customFormat="1" ht="48" spans="1:10">
      <c r="A11" s="24">
        <v>7</v>
      </c>
      <c r="B11" s="30" t="s">
        <v>35</v>
      </c>
      <c r="C11" s="25" t="s">
        <v>36</v>
      </c>
      <c r="D11" s="31" t="s">
        <v>21</v>
      </c>
      <c r="E11" s="31">
        <v>400</v>
      </c>
      <c r="F11" s="27">
        <v>165.14</v>
      </c>
      <c r="G11" s="23"/>
      <c r="H11" s="28"/>
      <c r="I11" s="49"/>
      <c r="J11" s="51"/>
    </row>
    <row r="12" s="1" customFormat="1" ht="36" spans="1:10">
      <c r="A12" s="24">
        <v>8</v>
      </c>
      <c r="B12" s="32" t="s">
        <v>37</v>
      </c>
      <c r="C12" s="25" t="s">
        <v>38</v>
      </c>
      <c r="D12" s="26" t="s">
        <v>39</v>
      </c>
      <c r="E12" s="26">
        <v>3.8</v>
      </c>
      <c r="F12" s="33">
        <v>412.84</v>
      </c>
      <c r="G12" s="23"/>
      <c r="H12" s="28"/>
      <c r="I12" s="49"/>
      <c r="J12" s="51"/>
    </row>
    <row r="13" s="1" customFormat="1" ht="36" spans="1:10">
      <c r="A13" s="24">
        <v>9</v>
      </c>
      <c r="B13" s="25" t="s">
        <v>40</v>
      </c>
      <c r="C13" s="25" t="s">
        <v>41</v>
      </c>
      <c r="D13" s="26" t="s">
        <v>21</v>
      </c>
      <c r="E13" s="26">
        <v>17.1</v>
      </c>
      <c r="F13" s="33">
        <v>275.23</v>
      </c>
      <c r="G13" s="23"/>
      <c r="H13" s="28"/>
      <c r="I13" s="49"/>
      <c r="J13" s="51"/>
    </row>
    <row r="14" s="1" customFormat="1" ht="24" spans="1:10">
      <c r="A14" s="24">
        <v>10</v>
      </c>
      <c r="B14" s="25" t="s">
        <v>42</v>
      </c>
      <c r="C14" s="25" t="s">
        <v>43</v>
      </c>
      <c r="D14" s="26" t="s">
        <v>21</v>
      </c>
      <c r="E14" s="26">
        <v>288</v>
      </c>
      <c r="F14" s="33">
        <v>275.23</v>
      </c>
      <c r="G14" s="23"/>
      <c r="H14" s="28"/>
      <c r="I14" s="49"/>
      <c r="J14" s="51"/>
    </row>
    <row r="15" s="1" customFormat="1" ht="144" spans="1:10">
      <c r="A15" s="24">
        <v>11</v>
      </c>
      <c r="B15" s="25" t="s">
        <v>44</v>
      </c>
      <c r="C15" s="32" t="s">
        <v>45</v>
      </c>
      <c r="D15" s="26" t="s">
        <v>46</v>
      </c>
      <c r="E15" s="26">
        <f>14.93-3</f>
        <v>11.93</v>
      </c>
      <c r="F15" s="33">
        <v>7981.65</v>
      </c>
      <c r="G15" s="23"/>
      <c r="H15" s="34"/>
      <c r="I15" s="49"/>
      <c r="J15" s="51"/>
    </row>
    <row r="16" s="1" customFormat="1" ht="60" spans="1:10">
      <c r="A16" s="35">
        <v>12</v>
      </c>
      <c r="B16" s="25" t="s">
        <v>47</v>
      </c>
      <c r="C16" s="32" t="s">
        <v>48</v>
      </c>
      <c r="D16" s="26" t="s">
        <v>30</v>
      </c>
      <c r="E16" s="26">
        <v>550</v>
      </c>
      <c r="F16" s="36">
        <v>5</v>
      </c>
      <c r="G16" s="23"/>
      <c r="H16" s="34"/>
      <c r="I16" s="49"/>
      <c r="J16" s="51"/>
    </row>
    <row r="17" s="1" customFormat="1" ht="48" spans="1:10">
      <c r="A17" s="35">
        <v>13</v>
      </c>
      <c r="B17" s="25" t="s">
        <v>49</v>
      </c>
      <c r="C17" s="32" t="s">
        <v>50</v>
      </c>
      <c r="D17" s="26" t="s">
        <v>46</v>
      </c>
      <c r="E17" s="26">
        <f>0.259+0.203+0.12+0.04+0.07+0.342+0.423+0.327</f>
        <v>1.784</v>
      </c>
      <c r="F17" s="36">
        <v>6000</v>
      </c>
      <c r="G17" s="23"/>
      <c r="H17" s="34"/>
      <c r="I17" s="49"/>
      <c r="J17" s="51"/>
    </row>
    <row r="18" s="2" customFormat="1" spans="1:11">
      <c r="A18" s="22"/>
      <c r="B18" s="21" t="s">
        <v>51</v>
      </c>
      <c r="C18" s="21"/>
      <c r="D18" s="37" t="s">
        <v>52</v>
      </c>
      <c r="E18" s="38"/>
      <c r="F18" s="37"/>
      <c r="G18" s="37"/>
      <c r="H18" s="37"/>
      <c r="I18" s="37"/>
      <c r="J18" s="52"/>
      <c r="K18" s="53"/>
    </row>
    <row r="19" s="2" customFormat="1" spans="1:11">
      <c r="A19" s="22"/>
      <c r="B19" s="21" t="s">
        <v>53</v>
      </c>
      <c r="C19" s="21"/>
      <c r="D19" s="39" t="s">
        <v>54</v>
      </c>
      <c r="E19" s="40"/>
      <c r="F19" s="41"/>
      <c r="G19" s="41"/>
      <c r="H19" s="41"/>
      <c r="I19" s="54" t="s">
        <v>55</v>
      </c>
      <c r="J19" s="55"/>
      <c r="K19" s="53"/>
    </row>
    <row r="20" s="2" customFormat="1" spans="1:10">
      <c r="A20" s="20"/>
      <c r="B20" s="21" t="s">
        <v>56</v>
      </c>
      <c r="C20" s="21"/>
      <c r="D20" s="39" t="s">
        <v>54</v>
      </c>
      <c r="E20" s="40"/>
      <c r="F20" s="41"/>
      <c r="G20" s="41"/>
      <c r="H20" s="41"/>
      <c r="I20" s="54" t="s">
        <v>57</v>
      </c>
      <c r="J20" s="55"/>
    </row>
    <row r="21" s="3" customFormat="1" ht="206" customHeight="1" spans="1:10">
      <c r="A21" s="42" t="s">
        <v>58</v>
      </c>
      <c r="B21" s="43"/>
      <c r="C21" s="43"/>
      <c r="D21" s="43"/>
      <c r="E21" s="43"/>
      <c r="F21" s="44"/>
      <c r="G21" s="43"/>
      <c r="H21" s="43"/>
      <c r="I21" s="43"/>
      <c r="J21" s="43"/>
    </row>
    <row r="22" s="1" customFormat="1" spans="5:10">
      <c r="E22" s="4"/>
      <c r="F22" s="2"/>
      <c r="J22" s="5"/>
    </row>
  </sheetData>
  <mergeCells count="18">
    <mergeCell ref="A1:J1"/>
    <mergeCell ref="B2:C2"/>
    <mergeCell ref="D2:E2"/>
    <mergeCell ref="F2:H2"/>
    <mergeCell ref="B3:C3"/>
    <mergeCell ref="D3:H3"/>
    <mergeCell ref="B18:C18"/>
    <mergeCell ref="D18:J18"/>
    <mergeCell ref="B19:C19"/>
    <mergeCell ref="D19:H19"/>
    <mergeCell ref="I19:J19"/>
    <mergeCell ref="B20:C20"/>
    <mergeCell ref="D20:H20"/>
    <mergeCell ref="I20:J20"/>
    <mergeCell ref="A21:J21"/>
    <mergeCell ref="I5:I16"/>
    <mergeCell ref="J5:J16"/>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dc:creator>
  <cp:lastModifiedBy>菠萝味糖糖</cp:lastModifiedBy>
  <dcterms:created xsi:type="dcterms:W3CDTF">2022-04-19T08:57:23Z</dcterms:created>
  <dcterms:modified xsi:type="dcterms:W3CDTF">2022-04-19T08:57:41Z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26A884179F484E21A7FE1CEFD7821E44</vt:lpwstr>
  </property>
  <property fmtid="{D5CDD505-2E9C-101B-9397-08002B2CF9AE}" pid="3" name="KSOProductBuildVer">
    <vt:lpwstr>2052-11.1.0.11636</vt:lpwstr>
  </property>
</Properties>
</file>